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225"/>
  </bookViews>
  <sheets>
    <sheet name="庆安县2025年" sheetId="1" r:id="rId1"/>
  </sheets>
  <externalReferences>
    <externalReference r:id="rId2"/>
  </externalReferences>
  <definedNames>
    <definedName name="_xlnm.Print_Area" localSheetId="0">庆安县2025年!$A$1:$J$14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<sst xmlns="http://schemas.openxmlformats.org/spreadsheetml/2006/main" count="15" uniqueCount="11">
  <si>
    <r>
      <rPr>
        <b/>
        <sz val="18"/>
        <color theme="1"/>
        <rFont val="宋体"/>
        <charset val="134"/>
      </rPr>
      <t>庆安县</t>
    </r>
    <r>
      <rPr>
        <b/>
        <sz val="18"/>
        <color theme="1"/>
        <rFont val="Arial Narrow"/>
        <charset val="134"/>
      </rPr>
      <t>2025</t>
    </r>
    <r>
      <rPr>
        <b/>
        <sz val="18"/>
        <color theme="1"/>
        <rFont val="宋体"/>
        <charset val="134"/>
      </rPr>
      <t>年农业社会化服务项目拟补助对象面积及资金公示表</t>
    </r>
  </si>
  <si>
    <r>
      <rPr>
        <sz val="12"/>
        <color theme="1"/>
        <rFont val="宋体"/>
        <charset val="134"/>
      </rPr>
      <t>单位：亩、元</t>
    </r>
    <r>
      <rPr>
        <sz val="12"/>
        <color theme="1"/>
        <rFont val="Arial Narrow"/>
        <charset val="134"/>
      </rPr>
      <t xml:space="preserve">     </t>
    </r>
  </si>
  <si>
    <t>序号</t>
  </si>
  <si>
    <t>服务主体名称</t>
  </si>
  <si>
    <t>全程托管亩数</t>
  </si>
  <si>
    <t>拟补助金额</t>
  </si>
  <si>
    <t>合计</t>
  </si>
  <si>
    <t>大豆</t>
  </si>
  <si>
    <t>玉米</t>
  </si>
  <si>
    <t>水稻</t>
  </si>
  <si>
    <t>合　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</si>
</sst>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Arial Narrow"/>
      <charset val="134"/>
    </font>
    <font>
      <b/>
      <sz val="18"/>
      <color theme="1"/>
      <name val="Arial Narrow"/>
      <charset val="134"/>
    </font>
    <font>
      <sz val="12"/>
      <color theme="1"/>
      <name val="Arial Narrow"/>
      <charset val="134"/>
    </font>
    <font>
      <b/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Arial Narrow"/>
      <charset val="134"/>
    </font>
    <font>
      <b/>
      <sz val="12"/>
      <name val="Arial Narrow"/>
      <charset val="134"/>
    </font>
    <font>
      <b/>
      <sz val="12"/>
      <color rgb="FF0000FF"/>
      <name val="Arial Narrow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1"/>
      <name val="宋体"/>
      <charset val="134"/>
    </font>
    <font>
      <sz val="12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049989318521683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ck">
        <color rgb="FF00B0F0"/>
      </left>
      <right style="thin">
        <color rgb="FF00B0F0"/>
      </right>
      <top style="thick">
        <color rgb="FF00B0F0"/>
      </top>
      <bottom style="thin">
        <color rgb="FF00B0F0"/>
      </bottom>
      <diagonal/>
    </border>
    <border>
      <left style="thin">
        <color rgb="FF00B0F0"/>
      </left>
      <right style="thin">
        <color rgb="FF00B0F0"/>
      </right>
      <top style="thick">
        <color rgb="FF00B0F0"/>
      </top>
      <bottom style="thin">
        <color rgb="FF00B0F0"/>
      </bottom>
      <diagonal/>
    </border>
    <border>
      <left style="thin">
        <color rgb="FF00B0F0"/>
      </left>
      <right style="thick">
        <color rgb="FF00B0F0"/>
      </right>
      <top style="thick">
        <color rgb="FF00B0F0"/>
      </top>
      <bottom style="thin">
        <color rgb="FF00B0F0"/>
      </bottom>
      <diagonal/>
    </border>
    <border>
      <left style="thick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  <border>
      <left style="thin">
        <color rgb="FF00B0F0"/>
      </left>
      <right style="thick">
        <color rgb="FF00B0F0"/>
      </right>
      <top style="thin">
        <color rgb="FF00B0F0"/>
      </top>
      <bottom style="thin">
        <color rgb="FF00B0F0"/>
      </bottom>
      <diagonal/>
    </border>
    <border>
      <left style="thick">
        <color rgb="FF00B0F0"/>
      </left>
      <right style="thin">
        <color rgb="FF00B0F0"/>
      </right>
      <top style="thin">
        <color rgb="FF00B0F0"/>
      </top>
      <bottom style="thick">
        <color rgb="FF00B0F0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ck">
        <color rgb="FF00B0F0"/>
      </bottom>
      <diagonal/>
    </border>
    <border>
      <left style="thin">
        <color rgb="FF00B0F0"/>
      </left>
      <right style="thick">
        <color rgb="FF00B0F0"/>
      </right>
      <top style="thin">
        <color rgb="FF00B0F0"/>
      </top>
      <bottom style="thick">
        <color rgb="FF00B0F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3" applyNumberFormat="0" applyAlignment="0" applyProtection="0">
      <alignment vertical="center"/>
    </xf>
    <xf numFmtId="0" fontId="20" fillId="6" borderId="14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7" borderId="15" applyNumberFormat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top" wrapText="1"/>
    </xf>
    <xf numFmtId="0" fontId="4" fillId="0" borderId="0" xfId="0" applyFont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7" fillId="3" borderId="5" xfId="0" applyFont="1" applyFill="1" applyBorder="1" applyAlignment="1">
      <alignment horizontal="left" vertical="center" wrapText="1"/>
    </xf>
    <xf numFmtId="43" fontId="8" fillId="0" borderId="5" xfId="1" applyFont="1" applyBorder="1" applyAlignment="1">
      <alignment horizontal="center" vertical="center" wrapText="1"/>
    </xf>
    <xf numFmtId="43" fontId="2" fillId="0" borderId="5" xfId="1" applyFont="1" applyBorder="1">
      <alignment vertical="center"/>
    </xf>
    <xf numFmtId="43" fontId="2" fillId="0" borderId="6" xfId="1" applyFont="1" applyBorder="1">
      <alignment vertical="center"/>
    </xf>
    <xf numFmtId="43" fontId="0" fillId="0" borderId="0" xfId="0" applyNumberFormat="1" applyFont="1">
      <alignment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43" fontId="9" fillId="0" borderId="8" xfId="1" applyFont="1" applyBorder="1" applyAlignment="1">
      <alignment horizontal="center" vertical="center"/>
    </xf>
    <xf numFmtId="43" fontId="10" fillId="0" borderId="8" xfId="1" applyFont="1" applyBorder="1" applyAlignment="1">
      <alignment horizontal="center" vertical="center"/>
    </xf>
    <xf numFmtId="43" fontId="9" fillId="0" borderId="9" xfId="1" applyFont="1" applyBorder="1" applyAlignment="1">
      <alignment horizontal="center" vertical="center"/>
    </xf>
    <xf numFmtId="43" fontId="2" fillId="0" borderId="0" xfId="0" applyNumberFormat="1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005-&#21271;&#40511;&#19987;&#23383;[2026]&#31532;Z000%20&#21495;-&#24198;&#23433;&#21439;2025&#24180;\02--&#25253;&#21578;&#38468;&#34920;\03-BH-&#24198;&#23433;&#33457;&#21517;&#20876;2026&#24180;03&#26376;09&#26085;LY&#20462;&#2591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目录"/>
      <sheetName val="守昌"/>
      <sheetName val="驰裕"/>
      <sheetName val="金丰"/>
      <sheetName val="佳禾"/>
      <sheetName val="金稻穗"/>
      <sheetName val="洪光"/>
      <sheetName val="有志"/>
    </sheetNames>
    <sheetDataSet>
      <sheetData sheetId="0">
        <row r="7">
          <cell r="BJ7">
            <v>31269.08</v>
          </cell>
        </row>
        <row r="8">
          <cell r="B8" t="str">
            <v>庆安县守昌水稻种植专业合作社</v>
          </cell>
        </row>
        <row r="8">
          <cell r="BG8">
            <v>1882.36</v>
          </cell>
          <cell r="BH8">
            <v>1561.73</v>
          </cell>
          <cell r="BI8">
            <v>4464.96</v>
          </cell>
        </row>
        <row r="8">
          <cell r="DJ8">
            <v>88470.95</v>
          </cell>
        </row>
        <row r="8">
          <cell r="DT8">
            <v>78086.53</v>
          </cell>
        </row>
        <row r="8">
          <cell r="ED8">
            <v>130964.2</v>
          </cell>
        </row>
        <row r="9">
          <cell r="B9" t="str">
            <v>庆安县祥丰驰裕农机专业合作社</v>
          </cell>
        </row>
        <row r="9">
          <cell r="BG9">
            <v>177</v>
          </cell>
          <cell r="BH9">
            <v>2438.51</v>
          </cell>
          <cell r="BI9">
            <v>0</v>
          </cell>
        </row>
        <row r="9">
          <cell r="DJ9">
            <v>8319</v>
          </cell>
        </row>
        <row r="9">
          <cell r="DT9">
            <v>114152.39</v>
          </cell>
        </row>
        <row r="9">
          <cell r="ED9">
            <v>0</v>
          </cell>
        </row>
        <row r="10">
          <cell r="B10" t="str">
            <v>庆安县金丰公社农业服务有限公司</v>
          </cell>
        </row>
        <row r="10">
          <cell r="BG10">
            <v>300</v>
          </cell>
          <cell r="BH10">
            <v>1544.21</v>
          </cell>
          <cell r="BI10">
            <v>0</v>
          </cell>
        </row>
        <row r="10">
          <cell r="DJ10">
            <v>14100</v>
          </cell>
        </row>
        <row r="10">
          <cell r="DT10">
            <v>39042.26</v>
          </cell>
        </row>
        <row r="10">
          <cell r="ED10">
            <v>0</v>
          </cell>
        </row>
        <row r="11">
          <cell r="B11" t="str">
            <v>庆安县佳禾农作物种植家庭农场</v>
          </cell>
        </row>
        <row r="11">
          <cell r="BG11">
            <v>13.5</v>
          </cell>
          <cell r="BH11">
            <v>0</v>
          </cell>
          <cell r="BI11">
            <v>314.2</v>
          </cell>
        </row>
        <row r="11">
          <cell r="DJ11">
            <v>634.51</v>
          </cell>
        </row>
        <row r="11">
          <cell r="DT11">
            <v>0</v>
          </cell>
        </row>
        <row r="11">
          <cell r="ED11">
            <v>15710</v>
          </cell>
        </row>
        <row r="12">
          <cell r="B12" t="str">
            <v>庆安县金稻穗水稻专业合作社</v>
          </cell>
        </row>
        <row r="12">
          <cell r="BG12">
            <v>0</v>
          </cell>
          <cell r="BH12">
            <v>0</v>
          </cell>
          <cell r="BI12">
            <v>882.32</v>
          </cell>
        </row>
        <row r="12">
          <cell r="DJ12">
            <v>0</v>
          </cell>
        </row>
        <row r="12">
          <cell r="DT12">
            <v>0</v>
          </cell>
        </row>
        <row r="12">
          <cell r="ED12">
            <v>38380.95</v>
          </cell>
        </row>
        <row r="13">
          <cell r="B13" t="str">
            <v>庆安县洪光现代农业农机专业合作社</v>
          </cell>
        </row>
        <row r="13">
          <cell r="BG13">
            <v>0</v>
          </cell>
          <cell r="BH13">
            <v>0</v>
          </cell>
          <cell r="BI13">
            <v>0</v>
          </cell>
        </row>
        <row r="13">
          <cell r="DJ13">
            <v>0</v>
          </cell>
        </row>
        <row r="13">
          <cell r="DT13">
            <v>0</v>
          </cell>
        </row>
        <row r="13">
          <cell r="ED13">
            <v>0</v>
          </cell>
        </row>
        <row r="14">
          <cell r="B14" t="str">
            <v>庆安县有志现代农机专业合作社</v>
          </cell>
        </row>
        <row r="14">
          <cell r="BG14">
            <v>6165.22</v>
          </cell>
          <cell r="BH14">
            <v>11525.07</v>
          </cell>
          <cell r="BI14">
            <v>0</v>
          </cell>
        </row>
        <row r="14">
          <cell r="DJ14">
            <v>283503.8</v>
          </cell>
        </row>
        <row r="14">
          <cell r="DT14">
            <v>409647.93</v>
          </cell>
        </row>
        <row r="14">
          <cell r="ED14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6"/>
  <sheetViews>
    <sheetView tabSelected="1" workbookViewId="0">
      <selection activeCell="L12" sqref="L12"/>
    </sheetView>
  </sheetViews>
  <sheetFormatPr defaultColWidth="9" defaultRowHeight="29.1" customHeight="1"/>
  <cols>
    <col min="1" max="1" width="6.26666666666667" style="3" customWidth="1"/>
    <col min="2" max="2" width="13.3333333333333" style="3" customWidth="1"/>
    <col min="3" max="3" width="14.125" style="3" customWidth="1"/>
    <col min="4" max="4" width="14.25" style="3" customWidth="1"/>
    <col min="5" max="5" width="12.875" style="3" customWidth="1"/>
    <col min="6" max="6" width="14" style="3" customWidth="1"/>
    <col min="7" max="7" width="16.25" style="3" customWidth="1"/>
    <col min="8" max="8" width="14.25" style="3" customWidth="1"/>
    <col min="9" max="9" width="13.75" style="3" customWidth="1"/>
    <col min="10" max="10" width="16.25" style="3" customWidth="1"/>
    <col min="11" max="11" width="9" style="3"/>
    <col min="12" max="12" width="10.0666666666667" style="3" customWidth="1"/>
    <col min="13" max="16384" width="9" style="3"/>
  </cols>
  <sheetData>
    <row r="1" ht="43.5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ht="25.05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</row>
    <row r="3" s="1" customFormat="1" ht="30" customHeight="1" spans="1:12">
      <c r="A3" s="6" t="s">
        <v>2</v>
      </c>
      <c r="B3" s="7" t="s">
        <v>3</v>
      </c>
      <c r="C3" s="7" t="s">
        <v>4</v>
      </c>
      <c r="D3" s="7"/>
      <c r="E3" s="7"/>
      <c r="F3" s="7"/>
      <c r="G3" s="7" t="s">
        <v>5</v>
      </c>
      <c r="H3" s="7"/>
      <c r="I3" s="7"/>
      <c r="J3" s="8"/>
    </row>
    <row r="4" s="1" customFormat="1" ht="30" customHeight="1" spans="1:12">
      <c r="A4" s="9"/>
      <c r="B4" s="10"/>
      <c r="C4" s="10" t="s">
        <v>6</v>
      </c>
      <c r="D4" s="10" t="s">
        <v>7</v>
      </c>
      <c r="E4" s="10" t="s">
        <v>8</v>
      </c>
      <c r="F4" s="10" t="s">
        <v>9</v>
      </c>
      <c r="G4" s="10" t="s">
        <v>6</v>
      </c>
      <c r="H4" s="10" t="s">
        <v>7</v>
      </c>
      <c r="I4" s="10" t="s">
        <v>8</v>
      </c>
      <c r="J4" s="11" t="s">
        <v>9</v>
      </c>
    </row>
    <row r="5" s="2" customFormat="1" ht="60" customHeight="1" spans="1:12">
      <c r="A5" s="12">
        <v>1</v>
      </c>
      <c r="B5" s="13" t="str">
        <f>[1]目录!$B8</f>
        <v>庆安县守昌水稻种植专业合作社</v>
      </c>
      <c r="C5" s="14">
        <f>D5+E5+F5</f>
        <v>7909.05</v>
      </c>
      <c r="D5" s="14">
        <f>[1]目录!$BG8</f>
        <v>1882.36</v>
      </c>
      <c r="E5" s="14">
        <f>[1]目录!$BH8</f>
        <v>1561.73</v>
      </c>
      <c r="F5" s="14">
        <f>[1]目录!$BI8</f>
        <v>4464.96</v>
      </c>
      <c r="G5" s="14">
        <f>H5+I5+J5</f>
        <v>297521.68</v>
      </c>
      <c r="H5" s="15">
        <f>[1]目录!$DJ8</f>
        <v>88470.95</v>
      </c>
      <c r="I5" s="15">
        <f>[1]目录!$DT8</f>
        <v>78086.53</v>
      </c>
      <c r="J5" s="16">
        <f>[1]目录!$ED8</f>
        <v>130964.2</v>
      </c>
    </row>
    <row r="6" s="2" customFormat="1" ht="60" customHeight="1" spans="1:12">
      <c r="A6" s="12">
        <v>2</v>
      </c>
      <c r="B6" s="13" t="str">
        <f>[1]目录!$B9</f>
        <v>庆安县祥丰驰裕农机专业合作社</v>
      </c>
      <c r="C6" s="14">
        <f t="shared" ref="C6:C12" si="0">D6+E6+F6</f>
        <v>2615.51</v>
      </c>
      <c r="D6" s="14">
        <f>[1]目录!$BG9</f>
        <v>177</v>
      </c>
      <c r="E6" s="14">
        <f>[1]目录!$BH9</f>
        <v>2438.51</v>
      </c>
      <c r="F6" s="14">
        <f>[1]目录!$BI9</f>
        <v>0</v>
      </c>
      <c r="G6" s="14">
        <f t="shared" ref="G6:G12" si="1">H6+I6+J6</f>
        <v>122471.39</v>
      </c>
      <c r="H6" s="15">
        <f>[1]目录!$DJ9</f>
        <v>8319</v>
      </c>
      <c r="I6" s="15">
        <f>[1]目录!$DT9</f>
        <v>114152.39</v>
      </c>
      <c r="J6" s="16">
        <f>[1]目录!$ED9</f>
        <v>0</v>
      </c>
    </row>
    <row r="7" s="2" customFormat="1" ht="60" customHeight="1" spans="1:12">
      <c r="A7" s="12">
        <v>3</v>
      </c>
      <c r="B7" s="13" t="str">
        <f>[1]目录!$B10</f>
        <v>庆安县金丰公社农业服务有限公司</v>
      </c>
      <c r="C7" s="14">
        <f t="shared" si="0"/>
        <v>1844.21</v>
      </c>
      <c r="D7" s="14">
        <f>[1]目录!$BG10</f>
        <v>300</v>
      </c>
      <c r="E7" s="14">
        <f>[1]目录!$BH10</f>
        <v>1544.21</v>
      </c>
      <c r="F7" s="14">
        <f>[1]目录!$BI10</f>
        <v>0</v>
      </c>
      <c r="G7" s="14">
        <f t="shared" si="1"/>
        <v>53142.26</v>
      </c>
      <c r="H7" s="15">
        <f>[1]目录!$DJ10</f>
        <v>14100</v>
      </c>
      <c r="I7" s="15">
        <f>[1]目录!$DT10</f>
        <v>39042.26</v>
      </c>
      <c r="J7" s="16">
        <f>[1]目录!$ED10</f>
        <v>0</v>
      </c>
    </row>
    <row r="8" s="2" customFormat="1" ht="60" customHeight="1" spans="1:12">
      <c r="A8" s="12">
        <v>4</v>
      </c>
      <c r="B8" s="13" t="str">
        <f>[1]目录!$B11</f>
        <v>庆安县佳禾农作物种植家庭农场</v>
      </c>
      <c r="C8" s="14">
        <f t="shared" si="0"/>
        <v>327.7</v>
      </c>
      <c r="D8" s="14">
        <f>[1]目录!$BG11</f>
        <v>13.5</v>
      </c>
      <c r="E8" s="14">
        <f>[1]目录!$BH11</f>
        <v>0</v>
      </c>
      <c r="F8" s="14">
        <f>[1]目录!$BI11</f>
        <v>314.2</v>
      </c>
      <c r="G8" s="14">
        <f t="shared" si="1"/>
        <v>16344.51</v>
      </c>
      <c r="H8" s="15">
        <f>[1]目录!$DJ11</f>
        <v>634.51</v>
      </c>
      <c r="I8" s="15">
        <f>[1]目录!$DT11</f>
        <v>0</v>
      </c>
      <c r="J8" s="16">
        <f>[1]目录!$ED11</f>
        <v>15710</v>
      </c>
    </row>
    <row r="9" s="2" customFormat="1" ht="60" customHeight="1" spans="1:12">
      <c r="A9" s="12">
        <v>5</v>
      </c>
      <c r="B9" s="13" t="str">
        <f>[1]目录!$B12</f>
        <v>庆安县金稻穗水稻专业合作社</v>
      </c>
      <c r="C9" s="14">
        <f t="shared" si="0"/>
        <v>882.32</v>
      </c>
      <c r="D9" s="14">
        <f>[1]目录!$BG12</f>
        <v>0</v>
      </c>
      <c r="E9" s="14">
        <f>[1]目录!$BH12</f>
        <v>0</v>
      </c>
      <c r="F9" s="14">
        <f>[1]目录!$BI12</f>
        <v>882.32</v>
      </c>
      <c r="G9" s="14">
        <f t="shared" si="1"/>
        <v>38380.95</v>
      </c>
      <c r="H9" s="15">
        <f>[1]目录!$DJ12</f>
        <v>0</v>
      </c>
      <c r="I9" s="15">
        <f>[1]目录!$DT12</f>
        <v>0</v>
      </c>
      <c r="J9" s="16">
        <f>[1]目录!$ED12</f>
        <v>38380.95</v>
      </c>
    </row>
    <row r="10" s="2" customFormat="1" ht="60" customHeight="1" spans="1:12">
      <c r="A10" s="12">
        <v>6</v>
      </c>
      <c r="B10" s="13" t="str">
        <f>[1]目录!$B13</f>
        <v>庆安县洪光现代农业农机专业合作社</v>
      </c>
      <c r="C10" s="14">
        <f t="shared" si="0"/>
        <v>0</v>
      </c>
      <c r="D10" s="14">
        <f>[1]目录!$BG13</f>
        <v>0</v>
      </c>
      <c r="E10" s="14">
        <f>[1]目录!$BH13</f>
        <v>0</v>
      </c>
      <c r="F10" s="14">
        <f>[1]目录!$BI13</f>
        <v>0</v>
      </c>
      <c r="G10" s="14">
        <f t="shared" si="1"/>
        <v>0</v>
      </c>
      <c r="H10" s="15">
        <f>[1]目录!$DJ13</f>
        <v>0</v>
      </c>
      <c r="I10" s="15">
        <f>[1]目录!$DT13</f>
        <v>0</v>
      </c>
      <c r="J10" s="16">
        <f>[1]目录!$ED13</f>
        <v>0</v>
      </c>
    </row>
    <row r="11" s="2" customFormat="1" ht="60" customHeight="1" spans="1:12">
      <c r="A11" s="12">
        <v>7</v>
      </c>
      <c r="B11" s="13" t="str">
        <f>[1]目录!$B14</f>
        <v>庆安县有志现代农机专业合作社</v>
      </c>
      <c r="C11" s="14">
        <f t="shared" si="0"/>
        <v>17690.29</v>
      </c>
      <c r="D11" s="14">
        <f>[1]目录!$BG14</f>
        <v>6165.22</v>
      </c>
      <c r="E11" s="14">
        <f>[1]目录!$BH14</f>
        <v>11525.07</v>
      </c>
      <c r="F11" s="14">
        <f>[1]目录!$BI14</f>
        <v>0</v>
      </c>
      <c r="G11" s="14">
        <f t="shared" si="1"/>
        <v>693151.73</v>
      </c>
      <c r="H11" s="15">
        <f>[1]目录!$DJ14</f>
        <v>283503.8</v>
      </c>
      <c r="I11" s="15">
        <f>[1]目录!$DT14</f>
        <v>409647.93</v>
      </c>
      <c r="J11" s="16">
        <f>[1]目录!$ED14</f>
        <v>0</v>
      </c>
      <c r="L11" s="17"/>
    </row>
    <row r="12" s="2" customFormat="1" ht="60" customHeight="1" spans="1:12">
      <c r="A12" s="12"/>
      <c r="B12" s="13"/>
      <c r="C12" s="14">
        <f t="shared" si="0"/>
        <v>0</v>
      </c>
      <c r="D12" s="14">
        <f>[1]目录!$BG15</f>
        <v>0</v>
      </c>
      <c r="E12" s="14">
        <f>[1]目录!$BH15</f>
        <v>0</v>
      </c>
      <c r="F12" s="14">
        <f>[1]目录!$BI15</f>
        <v>0</v>
      </c>
      <c r="G12" s="14">
        <f t="shared" si="1"/>
        <v>0</v>
      </c>
      <c r="H12" s="15">
        <f>[1]目录!$DJ15</f>
        <v>0</v>
      </c>
      <c r="I12" s="15">
        <f>[1]目录!$DT15</f>
        <v>0</v>
      </c>
      <c r="J12" s="16">
        <f>[1]目录!$ED15</f>
        <v>0</v>
      </c>
    </row>
    <row r="13" s="2" customFormat="1" ht="30" customHeight="1" spans="1:12">
      <c r="A13" s="18" t="s">
        <v>10</v>
      </c>
      <c r="B13" s="19"/>
      <c r="C13" s="20">
        <f t="shared" ref="C13:J13" si="2">SUM(C5:C12)</f>
        <v>31269.08</v>
      </c>
      <c r="D13" s="20">
        <f t="shared" si="2"/>
        <v>8538.08</v>
      </c>
      <c r="E13" s="20">
        <f t="shared" si="2"/>
        <v>17069.52</v>
      </c>
      <c r="F13" s="20">
        <f t="shared" si="2"/>
        <v>5661.48</v>
      </c>
      <c r="G13" s="21">
        <f t="shared" si="2"/>
        <v>1221012.52</v>
      </c>
      <c r="H13" s="20">
        <f t="shared" si="2"/>
        <v>395028.26</v>
      </c>
      <c r="I13" s="20">
        <f t="shared" si="2"/>
        <v>640929.11</v>
      </c>
      <c r="J13" s="22">
        <f t="shared" si="2"/>
        <v>185055.15</v>
      </c>
    </row>
    <row r="14" ht="30" customHeight="1"/>
    <row r="15" customHeight="1" spans="1:12">
      <c r="C15" s="23">
        <f>C13-[1]目录!$BJ$7</f>
        <v>0</v>
      </c>
      <c r="G15" s="23"/>
    </row>
    <row r="16" customHeight="1" spans="1:12">
      <c r="G16" s="23"/>
    </row>
  </sheetData>
  <mergeCells count="7">
    <mergeCell ref="A1:J1"/>
    <mergeCell ref="A2:J2"/>
    <mergeCell ref="C3:F3"/>
    <mergeCell ref="G3:J3"/>
    <mergeCell ref="A13:B13"/>
    <mergeCell ref="A3:A4"/>
    <mergeCell ref="B3:B4"/>
  </mergeCells>
  <printOptions horizontalCentered="1"/>
  <pageMargins left="0.905511811023622" right="0.748031496062992" top="0.984251968503937" bottom="0.984251968503937" header="0.511811023622047" footer="0.511811023622047"/>
  <pageSetup paperSize="9" scale="96" fitToHeight="0" orientation="landscape" blackAndWhite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庆安县2025年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李勇</dc:creator>
  <cp:lastModifiedBy>刘长贤</cp:lastModifiedBy>
  <dcterms:created xsi:type="dcterms:W3CDTF">2024-04-01T06:59:00Z</dcterms:created>
  <cp:lastPrinted>2026-03-21T02:52:00Z</cp:lastPrinted>
  <dcterms:modified xsi:type="dcterms:W3CDTF">2026-03-25T08:19:53Z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9398A68213114458A0EFB27BDDDA996F_13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